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Operational performance" sheetId="1" r:id="rId1"/>
    <sheet name="Fuel" sheetId="2" r:id="rId2"/>
    <sheet name="Markets" sheetId="3" r:id="rId3"/>
    <sheet name="Сombined-cycle plants" sheetId="4" r:id="rId4"/>
  </sheets>
  <definedNames/>
  <calcPr fullCalcOnLoad="1"/>
</workbook>
</file>

<file path=xl/sharedStrings.xml><?xml version="1.0" encoding="utf-8"?>
<sst xmlns="http://schemas.openxmlformats.org/spreadsheetml/2006/main" count="138" uniqueCount="55">
  <si>
    <t>отч. период</t>
  </si>
  <si>
    <t>теплофикационная</t>
  </si>
  <si>
    <t>2012/2011</t>
  </si>
  <si>
    <t>Total</t>
  </si>
  <si>
    <t>Station</t>
  </si>
  <si>
    <t>Installed capacity, MW</t>
  </si>
  <si>
    <t>Installed capacity, Gcal/h</t>
  </si>
  <si>
    <t>Electricity output, mln kWh</t>
  </si>
  <si>
    <t>Electricity busbar output, mln kWh</t>
  </si>
  <si>
    <t>Heat output, thousand Gcal</t>
  </si>
  <si>
    <t>Specific fuel consumption,  g/kWh</t>
  </si>
  <si>
    <t>Specific fuel consumption, kg/Gcal</t>
  </si>
  <si>
    <t>Fuel consuption, tons</t>
  </si>
  <si>
    <t>electric energy</t>
  </si>
  <si>
    <t>thermal energy</t>
  </si>
  <si>
    <t>HPS-1</t>
  </si>
  <si>
    <t>GRES-3</t>
  </si>
  <si>
    <t>TPP-8</t>
  </si>
  <si>
    <t>TPP-9</t>
  </si>
  <si>
    <t>TPP-11</t>
  </si>
  <si>
    <t>TPP-12</t>
  </si>
  <si>
    <t>TPP-16</t>
  </si>
  <si>
    <t>TPP-17</t>
  </si>
  <si>
    <t>TPP-20</t>
  </si>
  <si>
    <t>TPP-21</t>
  </si>
  <si>
    <t>TPP-22</t>
  </si>
  <si>
    <t>TPP-23</t>
  </si>
  <si>
    <t>TPP-25</t>
  </si>
  <si>
    <t>TPP-26</t>
  </si>
  <si>
    <t>TPP-27</t>
  </si>
  <si>
    <t>Fuel consumption, tons</t>
  </si>
  <si>
    <t>gas</t>
  </si>
  <si>
    <t>coal</t>
  </si>
  <si>
    <t>oil</t>
  </si>
  <si>
    <t>Electricity sales, mln kWh</t>
  </si>
  <si>
    <t>Electricity purchase, mln kWh</t>
  </si>
  <si>
    <t>Capacity sales, MW</t>
  </si>
  <si>
    <t>Capacity purchase, MW</t>
  </si>
  <si>
    <t>regulated contracts</t>
  </si>
  <si>
    <t>day-ahead market</t>
  </si>
  <si>
    <t>balancing Market</t>
  </si>
  <si>
    <t>free bilateral contracts</t>
  </si>
  <si>
    <t>competitive selection of capacity</t>
  </si>
  <si>
    <t>Capacity tariffs on regulated contracts, roubles/MW/month</t>
  </si>
  <si>
    <t>Capacity tariffs on free contracts, roubles/MW/month</t>
  </si>
  <si>
    <t>contract on capacity supply</t>
  </si>
  <si>
    <t>Share of combined-cycle plants in electricity output</t>
  </si>
  <si>
    <t>Electricity output by combined-cycle plants, mln kWh</t>
  </si>
  <si>
    <t>Heat output by combined-cycle plants, thousand Gcal</t>
  </si>
  <si>
    <t>Specific fuel consumption by combined-cycle plants g/kWh, including</t>
  </si>
  <si>
    <t>Specific fuel consumption by combined-cycle plants, kg/Gcal, including</t>
  </si>
  <si>
    <t xml:space="preserve"> </t>
  </si>
  <si>
    <t>combined-cycle plants TPP-21</t>
  </si>
  <si>
    <t>combined-cycle plants TPP-26</t>
  </si>
  <si>
    <t>combined-cycle plants TPP-27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</si>
</sst>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"/>
    <numFmt numFmtId="165" formatCode="#,##0.00&quot;р.&quot;"/>
    <numFmt numFmtId="166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9"/>
      <name val="Arial Cyr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 Cyr"/>
      <family val="2"/>
    </font>
    <font>
      <b/>
      <sz val="9"/>
      <color indexed="9"/>
      <name val="Arial Cyr"/>
      <family val="2"/>
    </font>
    <font>
      <sz val="11"/>
      <color indexed="9"/>
      <name val="Helvetica"/>
      <family val="2"/>
    </font>
    <font>
      <b/>
      <sz val="11"/>
      <color indexed="9"/>
      <name val="Arial Cyr"/>
      <family val="2"/>
    </font>
    <font>
      <sz val="11"/>
      <name val="Arial Cyr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 Cyr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Helvetica"/>
      <family val="2"/>
    </font>
    <font>
      <b/>
      <sz val="11"/>
      <color theme="0"/>
      <name val="Arial Cyr"/>
      <family val="2"/>
    </font>
    <font>
      <i/>
      <sz val="11"/>
      <color theme="1"/>
      <name val="Calibri"/>
      <family val="2"/>
    </font>
    <font>
      <b/>
      <sz val="10"/>
      <color theme="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166" fontId="3" fillId="0" borderId="0" xfId="56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165" fontId="48" fillId="33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/>
    </xf>
    <xf numFmtId="166" fontId="5" fillId="2" borderId="10" xfId="56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66" fontId="39" fillId="0" borderId="10" xfId="56" applyNumberFormat="1" applyFont="1" applyBorder="1" applyAlignment="1">
      <alignment/>
    </xf>
    <xf numFmtId="3" fontId="39" fillId="34" borderId="10" xfId="0" applyNumberFormat="1" applyFont="1" applyFill="1" applyBorder="1" applyAlignment="1">
      <alignment/>
    </xf>
    <xf numFmtId="3" fontId="49" fillId="0" borderId="10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horizontal="right"/>
    </xf>
    <xf numFmtId="3" fontId="49" fillId="2" borderId="10" xfId="0" applyNumberFormat="1" applyFont="1" applyFill="1" applyBorder="1" applyAlignment="1">
      <alignment horizontal="right"/>
    </xf>
    <xf numFmtId="166" fontId="39" fillId="2" borderId="10" xfId="56" applyNumberFormat="1" applyFont="1" applyFill="1" applyBorder="1" applyAlignment="1">
      <alignment/>
    </xf>
    <xf numFmtId="3" fontId="50" fillId="2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 horizontal="right"/>
    </xf>
    <xf numFmtId="3" fontId="39" fillId="2" borderId="10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166" fontId="15" fillId="0" borderId="0" xfId="56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2" borderId="10" xfId="0" applyNumberFormat="1" applyFont="1" applyFill="1" applyBorder="1" applyAlignment="1">
      <alignment/>
    </xf>
    <xf numFmtId="164" fontId="15" fillId="2" borderId="10" xfId="0" applyNumberFormat="1" applyFont="1" applyFill="1" applyBorder="1" applyAlignment="1">
      <alignment/>
    </xf>
    <xf numFmtId="0" fontId="4" fillId="14" borderId="10" xfId="0" applyFont="1" applyFill="1" applyBorder="1" applyAlignment="1">
      <alignment/>
    </xf>
    <xf numFmtId="164" fontId="4" fillId="14" borderId="10" xfId="0" applyNumberFormat="1" applyFont="1" applyFill="1" applyBorder="1" applyAlignment="1">
      <alignment/>
    </xf>
    <xf numFmtId="3" fontId="4" fillId="14" borderId="10" xfId="0" applyNumberFormat="1" applyFont="1" applyFill="1" applyBorder="1" applyAlignment="1">
      <alignment/>
    </xf>
    <xf numFmtId="0" fontId="15" fillId="0" borderId="11" xfId="0" applyFont="1" applyFill="1" applyBorder="1" applyAlignment="1">
      <alignment horizontal="left"/>
    </xf>
    <xf numFmtId="0" fontId="4" fillId="14" borderId="11" xfId="0" applyFont="1" applyFill="1" applyBorder="1" applyAlignment="1">
      <alignment horizontal="left"/>
    </xf>
    <xf numFmtId="164" fontId="15" fillId="0" borderId="11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right"/>
    </xf>
    <xf numFmtId="3" fontId="15" fillId="2" borderId="11" xfId="0" applyNumberFormat="1" applyFont="1" applyFill="1" applyBorder="1" applyAlignment="1">
      <alignment horizontal="right"/>
    </xf>
    <xf numFmtId="164" fontId="15" fillId="2" borderId="11" xfId="0" applyNumberFormat="1" applyFont="1" applyFill="1" applyBorder="1" applyAlignment="1">
      <alignment horizontal="right"/>
    </xf>
    <xf numFmtId="164" fontId="4" fillId="14" borderId="11" xfId="0" applyNumberFormat="1" applyFont="1" applyFill="1" applyBorder="1" applyAlignment="1">
      <alignment horizontal="right"/>
    </xf>
    <xf numFmtId="3" fontId="4" fillId="14" borderId="11" xfId="0" applyNumberFormat="1" applyFont="1" applyFill="1" applyBorder="1" applyAlignment="1">
      <alignment horizontal="right"/>
    </xf>
    <xf numFmtId="0" fontId="4" fillId="14" borderId="11" xfId="0" applyFont="1" applyFill="1" applyBorder="1" applyAlignment="1">
      <alignment horizontal="right"/>
    </xf>
    <xf numFmtId="166" fontId="4" fillId="14" borderId="11" xfId="56" applyNumberFormat="1" applyFont="1" applyFill="1" applyBorder="1" applyAlignment="1">
      <alignment horizontal="right"/>
    </xf>
    <xf numFmtId="166" fontId="0" fillId="0" borderId="10" xfId="56" applyNumberFormat="1" applyFont="1" applyBorder="1" applyAlignment="1">
      <alignment/>
    </xf>
    <xf numFmtId="166" fontId="0" fillId="2" borderId="10" xfId="56" applyNumberFormat="1" applyFont="1" applyFill="1" applyBorder="1" applyAlignment="1">
      <alignment/>
    </xf>
    <xf numFmtId="166" fontId="0" fillId="34" borderId="10" xfId="56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right"/>
    </xf>
    <xf numFmtId="0" fontId="9" fillId="34" borderId="10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right" wrapText="1"/>
    </xf>
    <xf numFmtId="0" fontId="39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right"/>
    </xf>
    <xf numFmtId="0" fontId="39" fillId="2" borderId="10" xfId="0" applyFont="1" applyFill="1" applyBorder="1" applyAlignment="1">
      <alignment/>
    </xf>
    <xf numFmtId="0" fontId="53" fillId="2" borderId="10" xfId="0" applyFont="1" applyFill="1" applyBorder="1" applyAlignment="1">
      <alignment horizontal="right"/>
    </xf>
    <xf numFmtId="0" fontId="39" fillId="14" borderId="10" xfId="0" applyFont="1" applyFill="1" applyBorder="1" applyAlignment="1">
      <alignment horizontal="left"/>
    </xf>
    <xf numFmtId="166" fontId="39" fillId="14" borderId="10" xfId="56" applyNumberFormat="1" applyFont="1" applyFill="1" applyBorder="1" applyAlignment="1">
      <alignment/>
    </xf>
    <xf numFmtId="0" fontId="39" fillId="14" borderId="10" xfId="0" applyFont="1" applyFill="1" applyBorder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85" zoomScaleNormal="85" zoomScalePageLayoutView="0" workbookViewId="0" topLeftCell="A1">
      <selection activeCell="M10" sqref="M10"/>
    </sheetView>
  </sheetViews>
  <sheetFormatPr defaultColWidth="9.140625" defaultRowHeight="15"/>
  <cols>
    <col min="1" max="1" width="10.28125" style="28" customWidth="1"/>
    <col min="2" max="2" width="15.8515625" style="28" customWidth="1"/>
    <col min="3" max="3" width="17.28125" style="28" customWidth="1"/>
    <col min="4" max="4" width="17.140625" style="28" customWidth="1"/>
    <col min="5" max="5" width="15.7109375" style="28" customWidth="1"/>
    <col min="6" max="6" width="16.28125" style="28" customWidth="1"/>
    <col min="7" max="7" width="22.140625" style="28" customWidth="1"/>
    <col min="8" max="8" width="23.57421875" style="28" customWidth="1"/>
    <col min="9" max="9" width="17.140625" style="28" customWidth="1"/>
    <col min="10" max="10" width="16.00390625" style="28" customWidth="1"/>
    <col min="11" max="16384" width="9.140625" style="28" customWidth="1"/>
  </cols>
  <sheetData>
    <row r="1" spans="1:10" ht="15">
      <c r="A1" s="8">
        <v>2012</v>
      </c>
      <c r="B1" s="3"/>
      <c r="C1" s="3"/>
      <c r="D1" s="25"/>
      <c r="E1" s="3"/>
      <c r="F1" s="3"/>
      <c r="G1" s="3"/>
      <c r="H1" s="26"/>
      <c r="I1" s="26"/>
      <c r="J1" s="27"/>
    </row>
    <row r="2" spans="1:10" ht="15.75" customHeight="1">
      <c r="A2" s="73" t="s">
        <v>4</v>
      </c>
      <c r="B2" s="73" t="s">
        <v>5</v>
      </c>
      <c r="C2" s="73" t="s">
        <v>6</v>
      </c>
      <c r="D2" s="73" t="s">
        <v>7</v>
      </c>
      <c r="E2" s="73" t="s">
        <v>8</v>
      </c>
      <c r="F2" s="73" t="s">
        <v>9</v>
      </c>
      <c r="G2" s="73" t="s">
        <v>10</v>
      </c>
      <c r="H2" s="73" t="s">
        <v>11</v>
      </c>
      <c r="I2" s="74" t="s">
        <v>12</v>
      </c>
      <c r="J2" s="74"/>
    </row>
    <row r="3" spans="1:10" ht="15">
      <c r="A3" s="73"/>
      <c r="B3" s="73"/>
      <c r="C3" s="73"/>
      <c r="D3" s="73" t="s">
        <v>1</v>
      </c>
      <c r="E3" s="73"/>
      <c r="F3" s="73"/>
      <c r="G3" s="73"/>
      <c r="H3" s="73" t="s">
        <v>0</v>
      </c>
      <c r="I3" s="29" t="s">
        <v>13</v>
      </c>
      <c r="J3" s="29" t="s">
        <v>14</v>
      </c>
    </row>
    <row r="4" spans="1:10" ht="15">
      <c r="A4" s="41" t="s">
        <v>15</v>
      </c>
      <c r="B4" s="43">
        <v>86</v>
      </c>
      <c r="C4" s="43">
        <v>951</v>
      </c>
      <c r="D4" s="44">
        <v>380.895</v>
      </c>
      <c r="E4" s="44">
        <v>317.081</v>
      </c>
      <c r="F4" s="45">
        <v>2026.796</v>
      </c>
      <c r="G4" s="43">
        <v>212.7</v>
      </c>
      <c r="H4" s="46">
        <v>161.6</v>
      </c>
      <c r="I4" s="44">
        <v>67431</v>
      </c>
      <c r="J4" s="45">
        <v>327475</v>
      </c>
    </row>
    <row r="5" spans="1:10" ht="15">
      <c r="A5" s="41" t="s">
        <v>16</v>
      </c>
      <c r="B5" s="43">
        <v>583.1</v>
      </c>
      <c r="C5" s="43">
        <v>408</v>
      </c>
      <c r="D5" s="44">
        <v>174.171</v>
      </c>
      <c r="E5" s="44">
        <v>146.975</v>
      </c>
      <c r="F5" s="45">
        <v>641.116</v>
      </c>
      <c r="G5" s="43">
        <v>282.8</v>
      </c>
      <c r="H5" s="46">
        <v>177.4</v>
      </c>
      <c r="I5" s="44">
        <v>41559</v>
      </c>
      <c r="J5" s="45">
        <v>113723</v>
      </c>
    </row>
    <row r="6" spans="1:10" ht="15">
      <c r="A6" s="41" t="s">
        <v>17</v>
      </c>
      <c r="B6" s="43">
        <v>605</v>
      </c>
      <c r="C6" s="43">
        <v>2192</v>
      </c>
      <c r="D6" s="44">
        <v>2278.122</v>
      </c>
      <c r="E6" s="44">
        <v>2070.752</v>
      </c>
      <c r="F6" s="45">
        <v>2177.899</v>
      </c>
      <c r="G6" s="43">
        <v>300.9</v>
      </c>
      <c r="H6" s="46">
        <v>170.8</v>
      </c>
      <c r="I6" s="44">
        <v>623070</v>
      </c>
      <c r="J6" s="45">
        <v>372088</v>
      </c>
    </row>
    <row r="7" spans="1:10" ht="15">
      <c r="A7" s="41" t="s">
        <v>18</v>
      </c>
      <c r="B7" s="43">
        <v>210</v>
      </c>
      <c r="C7" s="43">
        <v>560</v>
      </c>
      <c r="D7" s="44">
        <v>1233.842</v>
      </c>
      <c r="E7" s="44">
        <v>1116.303</v>
      </c>
      <c r="F7" s="45">
        <v>1468.756</v>
      </c>
      <c r="G7" s="43">
        <v>274.4</v>
      </c>
      <c r="H7" s="46">
        <v>166.7</v>
      </c>
      <c r="I7" s="44">
        <v>306311</v>
      </c>
      <c r="J7" s="45">
        <v>244799</v>
      </c>
    </row>
    <row r="8" spans="1:10" ht="15">
      <c r="A8" s="41" t="s">
        <v>19</v>
      </c>
      <c r="B8" s="43">
        <v>330</v>
      </c>
      <c r="C8" s="43">
        <v>1011</v>
      </c>
      <c r="D8" s="44">
        <v>1772.623</v>
      </c>
      <c r="E8" s="44">
        <v>1600.233</v>
      </c>
      <c r="F8" s="45">
        <v>2483.134</v>
      </c>
      <c r="G8" s="43">
        <v>245.3</v>
      </c>
      <c r="H8" s="46">
        <v>165.1</v>
      </c>
      <c r="I8" s="44">
        <v>392526</v>
      </c>
      <c r="J8" s="45">
        <v>410012</v>
      </c>
    </row>
    <row r="9" spans="1:10" ht="15">
      <c r="A9" s="41" t="s">
        <v>20</v>
      </c>
      <c r="B9" s="43">
        <v>412</v>
      </c>
      <c r="C9" s="43">
        <v>2043</v>
      </c>
      <c r="D9" s="44">
        <v>2522.202</v>
      </c>
      <c r="E9" s="44">
        <v>2268.179</v>
      </c>
      <c r="F9" s="45">
        <v>3950.61</v>
      </c>
      <c r="G9" s="43">
        <v>248.7</v>
      </c>
      <c r="H9" s="46">
        <v>165.2</v>
      </c>
      <c r="I9" s="44">
        <v>564088</v>
      </c>
      <c r="J9" s="45">
        <v>652643</v>
      </c>
    </row>
    <row r="10" spans="1:10" ht="15">
      <c r="A10" s="41" t="s">
        <v>21</v>
      </c>
      <c r="B10" s="43">
        <v>360</v>
      </c>
      <c r="C10" s="43">
        <v>1484</v>
      </c>
      <c r="D10" s="44">
        <v>2156.098</v>
      </c>
      <c r="E10" s="44">
        <v>1924.262</v>
      </c>
      <c r="F10" s="45">
        <v>3723.545</v>
      </c>
      <c r="G10" s="43">
        <v>263.5</v>
      </c>
      <c r="H10" s="46">
        <v>165.3</v>
      </c>
      <c r="I10" s="44">
        <v>507088</v>
      </c>
      <c r="J10" s="45">
        <v>615547</v>
      </c>
    </row>
    <row r="11" spans="1:10" ht="15">
      <c r="A11" s="41" t="s">
        <v>22</v>
      </c>
      <c r="B11" s="43">
        <v>192</v>
      </c>
      <c r="C11" s="43">
        <v>712</v>
      </c>
      <c r="D11" s="44">
        <v>391.606</v>
      </c>
      <c r="E11" s="44">
        <v>324.506</v>
      </c>
      <c r="F11" s="45">
        <v>579.394</v>
      </c>
      <c r="G11" s="43">
        <v>352.6</v>
      </c>
      <c r="H11" s="46">
        <v>200.8</v>
      </c>
      <c r="I11" s="44">
        <v>114437</v>
      </c>
      <c r="J11" s="45">
        <v>116363</v>
      </c>
    </row>
    <row r="12" spans="1:10" ht="15">
      <c r="A12" s="41" t="s">
        <v>23</v>
      </c>
      <c r="B12" s="43">
        <v>730</v>
      </c>
      <c r="C12" s="43">
        <v>2400</v>
      </c>
      <c r="D12" s="44">
        <v>3429.405</v>
      </c>
      <c r="E12" s="44">
        <v>3044.692</v>
      </c>
      <c r="F12" s="45">
        <v>4690.829</v>
      </c>
      <c r="G12" s="43">
        <v>277.1</v>
      </c>
      <c r="H12" s="46">
        <v>169.2</v>
      </c>
      <c r="I12" s="44">
        <v>843759</v>
      </c>
      <c r="J12" s="45">
        <v>793685</v>
      </c>
    </row>
    <row r="13" spans="1:10" ht="15">
      <c r="A13" s="41" t="s">
        <v>24</v>
      </c>
      <c r="B13" s="43">
        <v>1790</v>
      </c>
      <c r="C13" s="43">
        <v>4958</v>
      </c>
      <c r="D13" s="44">
        <v>9068.286</v>
      </c>
      <c r="E13" s="44">
        <v>8379.169</v>
      </c>
      <c r="F13" s="45">
        <v>10749.675</v>
      </c>
      <c r="G13" s="43">
        <v>227.6</v>
      </c>
      <c r="H13" s="46">
        <v>163.2</v>
      </c>
      <c r="I13" s="44">
        <v>1907481</v>
      </c>
      <c r="J13" s="45">
        <v>1754789</v>
      </c>
    </row>
    <row r="14" spans="1:10" ht="15">
      <c r="A14" s="41" t="s">
        <v>25</v>
      </c>
      <c r="B14" s="43">
        <v>1310</v>
      </c>
      <c r="C14" s="43">
        <v>3606</v>
      </c>
      <c r="D14" s="44">
        <v>6912.507</v>
      </c>
      <c r="E14" s="44">
        <v>6363.404</v>
      </c>
      <c r="F14" s="45">
        <v>8937.042</v>
      </c>
      <c r="G14" s="43">
        <v>247.4</v>
      </c>
      <c r="H14" s="46">
        <v>168.9</v>
      </c>
      <c r="I14" s="44">
        <v>1574506</v>
      </c>
      <c r="J14" s="45">
        <v>1509229</v>
      </c>
    </row>
    <row r="15" spans="1:10" ht="15">
      <c r="A15" s="41" t="s">
        <v>26</v>
      </c>
      <c r="B15" s="43">
        <v>1420</v>
      </c>
      <c r="C15" s="43">
        <v>4530</v>
      </c>
      <c r="D15" s="44">
        <v>7242.624</v>
      </c>
      <c r="E15" s="44">
        <v>6720.461</v>
      </c>
      <c r="F15" s="45">
        <v>8665.321</v>
      </c>
      <c r="G15" s="43">
        <v>249.7</v>
      </c>
      <c r="H15" s="46">
        <v>165.3</v>
      </c>
      <c r="I15" s="44">
        <v>1678058</v>
      </c>
      <c r="J15" s="45">
        <v>1432238</v>
      </c>
    </row>
    <row r="16" spans="1:10" ht="15">
      <c r="A16" s="41" t="s">
        <v>27</v>
      </c>
      <c r="B16" s="43">
        <v>1370</v>
      </c>
      <c r="C16" s="43">
        <v>4088</v>
      </c>
      <c r="D16" s="44">
        <v>7410.01</v>
      </c>
      <c r="E16" s="44">
        <v>6912.543</v>
      </c>
      <c r="F16" s="45">
        <v>6398.262</v>
      </c>
      <c r="G16" s="43">
        <v>260.1</v>
      </c>
      <c r="H16" s="46">
        <v>167.8</v>
      </c>
      <c r="I16" s="44">
        <v>1797793</v>
      </c>
      <c r="J16" s="45">
        <v>1073705</v>
      </c>
    </row>
    <row r="17" spans="1:10" ht="15">
      <c r="A17" s="41" t="s">
        <v>28</v>
      </c>
      <c r="B17" s="43">
        <v>1840.9</v>
      </c>
      <c r="C17" s="43">
        <v>4214</v>
      </c>
      <c r="D17" s="44">
        <v>10298.177</v>
      </c>
      <c r="E17" s="44">
        <v>9611.08</v>
      </c>
      <c r="F17" s="45">
        <v>7880.544</v>
      </c>
      <c r="G17" s="43">
        <v>250</v>
      </c>
      <c r="H17" s="46">
        <v>167.2</v>
      </c>
      <c r="I17" s="44">
        <v>2403033</v>
      </c>
      <c r="J17" s="45">
        <v>1317434</v>
      </c>
    </row>
    <row r="18" spans="1:10" ht="15">
      <c r="A18" s="41" t="s">
        <v>29</v>
      </c>
      <c r="B18" s="43">
        <v>1060</v>
      </c>
      <c r="C18" s="43">
        <v>1876</v>
      </c>
      <c r="D18" s="44">
        <v>6063.867</v>
      </c>
      <c r="E18" s="44">
        <v>5804.041</v>
      </c>
      <c r="F18" s="45">
        <v>3979.636</v>
      </c>
      <c r="G18" s="43">
        <v>208.9</v>
      </c>
      <c r="H18" s="46">
        <v>154.2</v>
      </c>
      <c r="I18" s="44">
        <v>1212409</v>
      </c>
      <c r="J18" s="45">
        <v>613650</v>
      </c>
    </row>
    <row r="19" spans="1:10" ht="15">
      <c r="A19" s="42" t="s">
        <v>3</v>
      </c>
      <c r="B19" s="47">
        <v>12299</v>
      </c>
      <c r="C19" s="47">
        <v>35033</v>
      </c>
      <c r="D19" s="48">
        <f>SUM(D4:D18)</f>
        <v>61334.435</v>
      </c>
      <c r="E19" s="48">
        <f>SUM(E4:E18)</f>
        <v>56603.681000000004</v>
      </c>
      <c r="F19" s="48">
        <f>SUM(F4:F18)</f>
        <v>68352.55900000001</v>
      </c>
      <c r="G19" s="47">
        <v>247.9</v>
      </c>
      <c r="H19" s="47">
        <v>166</v>
      </c>
      <c r="I19" s="48">
        <v>14033549</v>
      </c>
      <c r="J19" s="48">
        <v>11347380</v>
      </c>
    </row>
    <row r="20" spans="1:10" ht="15">
      <c r="A20" s="42" t="s">
        <v>2</v>
      </c>
      <c r="B20" s="49"/>
      <c r="C20" s="49"/>
      <c r="D20" s="50">
        <f>D19/D40-1</f>
        <v>-0.051263548080560994</v>
      </c>
      <c r="E20" s="50">
        <f>E19/E40-1</f>
        <v>-0.05322591703449764</v>
      </c>
      <c r="F20" s="50">
        <f>F19/F40-1</f>
        <v>0.0292561623596157</v>
      </c>
      <c r="G20" s="47">
        <f>G19-G40</f>
        <v>-1</v>
      </c>
      <c r="H20" s="47">
        <f>H19-H40</f>
        <v>-0.09999999999999432</v>
      </c>
      <c r="I20" s="50">
        <f>I19/I40-1</f>
        <v>-0.05693318848408124</v>
      </c>
      <c r="J20" s="50">
        <f>J19/J40-1</f>
        <v>0.028990125398927757</v>
      </c>
    </row>
    <row r="21" spans="1:10" ht="15">
      <c r="A21" s="30"/>
      <c r="B21" s="30"/>
      <c r="C21" s="30"/>
      <c r="D21" s="31"/>
      <c r="E21" s="31"/>
      <c r="F21" s="31"/>
      <c r="G21" s="32"/>
      <c r="H21" s="32"/>
      <c r="I21" s="31"/>
      <c r="J21" s="31"/>
    </row>
    <row r="22" spans="1:10" ht="15">
      <c r="A22" s="8">
        <v>2011</v>
      </c>
      <c r="B22" s="3"/>
      <c r="C22" s="3"/>
      <c r="D22" s="3"/>
      <c r="E22" s="3"/>
      <c r="F22" s="3"/>
      <c r="H22" s="26"/>
      <c r="I22" s="26"/>
      <c r="J22" s="27"/>
    </row>
    <row r="23" spans="1:10" ht="15.75" customHeight="1">
      <c r="A23" s="73" t="s">
        <v>4</v>
      </c>
      <c r="B23" s="73" t="s">
        <v>5</v>
      </c>
      <c r="C23" s="73" t="s">
        <v>6</v>
      </c>
      <c r="D23" s="73" t="s">
        <v>7</v>
      </c>
      <c r="E23" s="73" t="s">
        <v>8</v>
      </c>
      <c r="F23" s="73" t="s">
        <v>9</v>
      </c>
      <c r="G23" s="73" t="s">
        <v>10</v>
      </c>
      <c r="H23" s="73" t="s">
        <v>11</v>
      </c>
      <c r="I23" s="74" t="s">
        <v>12</v>
      </c>
      <c r="J23" s="74"/>
    </row>
    <row r="24" spans="1:10" ht="15.75" customHeight="1">
      <c r="A24" s="73"/>
      <c r="B24" s="73"/>
      <c r="C24" s="73"/>
      <c r="D24" s="73" t="s">
        <v>1</v>
      </c>
      <c r="E24" s="73"/>
      <c r="F24" s="73"/>
      <c r="G24" s="73"/>
      <c r="H24" s="73" t="s">
        <v>0</v>
      </c>
      <c r="I24" s="29" t="s">
        <v>13</v>
      </c>
      <c r="J24" s="29" t="s">
        <v>14</v>
      </c>
    </row>
    <row r="25" spans="1:10" ht="15">
      <c r="A25" s="33" t="s">
        <v>15</v>
      </c>
      <c r="B25" s="34">
        <v>86</v>
      </c>
      <c r="C25" s="34">
        <v>951</v>
      </c>
      <c r="D25" s="35">
        <v>397.699</v>
      </c>
      <c r="E25" s="35">
        <v>330.211</v>
      </c>
      <c r="F25" s="36">
        <v>1944.43</v>
      </c>
      <c r="G25" s="34">
        <v>222.8</v>
      </c>
      <c r="H25" s="37">
        <v>162.9</v>
      </c>
      <c r="I25" s="35">
        <v>73575</v>
      </c>
      <c r="J25" s="36">
        <v>316727</v>
      </c>
    </row>
    <row r="26" spans="1:10" ht="15">
      <c r="A26" s="33" t="s">
        <v>16</v>
      </c>
      <c r="B26" s="34">
        <v>583.1</v>
      </c>
      <c r="C26" s="34">
        <v>408</v>
      </c>
      <c r="D26" s="35">
        <v>188.895</v>
      </c>
      <c r="E26" s="35">
        <v>154.561</v>
      </c>
      <c r="F26" s="36">
        <v>606.858</v>
      </c>
      <c r="G26" s="34">
        <v>293</v>
      </c>
      <c r="H26" s="37">
        <v>186.2</v>
      </c>
      <c r="I26" s="35">
        <v>45281</v>
      </c>
      <c r="J26" s="36">
        <v>113002</v>
      </c>
    </row>
    <row r="27" spans="1:10" ht="15">
      <c r="A27" s="33" t="s">
        <v>17</v>
      </c>
      <c r="B27" s="34">
        <v>605</v>
      </c>
      <c r="C27" s="34">
        <v>2192</v>
      </c>
      <c r="D27" s="35">
        <v>2492.383</v>
      </c>
      <c r="E27" s="35">
        <v>2269.138</v>
      </c>
      <c r="F27" s="36">
        <v>2116.514</v>
      </c>
      <c r="G27" s="34">
        <v>312.3</v>
      </c>
      <c r="H27" s="37">
        <v>171.6</v>
      </c>
      <c r="I27" s="35">
        <v>708599</v>
      </c>
      <c r="J27" s="36">
        <v>363167</v>
      </c>
    </row>
    <row r="28" spans="1:10" ht="15">
      <c r="A28" s="33" t="s">
        <v>18</v>
      </c>
      <c r="B28" s="34">
        <v>210</v>
      </c>
      <c r="C28" s="34">
        <v>560</v>
      </c>
      <c r="D28" s="35">
        <v>1288.988</v>
      </c>
      <c r="E28" s="35">
        <v>1171.354</v>
      </c>
      <c r="F28" s="36">
        <v>1360.177</v>
      </c>
      <c r="G28" s="34">
        <v>273.7</v>
      </c>
      <c r="H28" s="37">
        <v>166.8</v>
      </c>
      <c r="I28" s="35">
        <v>320583</v>
      </c>
      <c r="J28" s="36">
        <v>226880</v>
      </c>
    </row>
    <row r="29" spans="1:10" ht="15">
      <c r="A29" s="33" t="s">
        <v>19</v>
      </c>
      <c r="B29" s="34">
        <v>330</v>
      </c>
      <c r="C29" s="34">
        <v>1011</v>
      </c>
      <c r="D29" s="35">
        <v>1867.867</v>
      </c>
      <c r="E29" s="35">
        <v>1693.422</v>
      </c>
      <c r="F29" s="36">
        <v>2373.146</v>
      </c>
      <c r="G29" s="34">
        <v>251.7</v>
      </c>
      <c r="H29" s="37">
        <v>164.9</v>
      </c>
      <c r="I29" s="35">
        <v>426310</v>
      </c>
      <c r="J29" s="36">
        <v>391316</v>
      </c>
    </row>
    <row r="30" spans="1:10" ht="15">
      <c r="A30" s="33" t="s">
        <v>20</v>
      </c>
      <c r="B30" s="34">
        <v>412</v>
      </c>
      <c r="C30" s="34">
        <v>2043</v>
      </c>
      <c r="D30" s="35">
        <v>2547.656</v>
      </c>
      <c r="E30" s="35">
        <v>2300.783</v>
      </c>
      <c r="F30" s="36">
        <v>3742.115</v>
      </c>
      <c r="G30" s="34">
        <v>241.9</v>
      </c>
      <c r="H30" s="37">
        <v>164.6</v>
      </c>
      <c r="I30" s="35">
        <v>556599</v>
      </c>
      <c r="J30" s="36">
        <v>615898</v>
      </c>
    </row>
    <row r="31" spans="1:10" ht="15">
      <c r="A31" s="33" t="s">
        <v>21</v>
      </c>
      <c r="B31" s="34">
        <v>360</v>
      </c>
      <c r="C31" s="34">
        <v>1484</v>
      </c>
      <c r="D31" s="35">
        <v>2261.356</v>
      </c>
      <c r="E31" s="35">
        <v>2019.056</v>
      </c>
      <c r="F31" s="36">
        <v>3684.099</v>
      </c>
      <c r="G31" s="34">
        <v>257.9</v>
      </c>
      <c r="H31" s="37">
        <v>165.2</v>
      </c>
      <c r="I31" s="35">
        <v>520638</v>
      </c>
      <c r="J31" s="36">
        <v>608717</v>
      </c>
    </row>
    <row r="32" spans="1:10" ht="15">
      <c r="A32" s="33" t="s">
        <v>22</v>
      </c>
      <c r="B32" s="34">
        <v>192</v>
      </c>
      <c r="C32" s="34">
        <v>712</v>
      </c>
      <c r="D32" s="35">
        <v>522.702</v>
      </c>
      <c r="E32" s="35">
        <v>432.005</v>
      </c>
      <c r="F32" s="36">
        <v>571.84</v>
      </c>
      <c r="G32" s="34">
        <v>406.9</v>
      </c>
      <c r="H32" s="37">
        <v>200.5</v>
      </c>
      <c r="I32" s="35">
        <v>175803</v>
      </c>
      <c r="J32" s="36">
        <v>114660</v>
      </c>
    </row>
    <row r="33" spans="1:10" ht="15">
      <c r="A33" s="33" t="s">
        <v>23</v>
      </c>
      <c r="B33" s="34">
        <v>730</v>
      </c>
      <c r="C33" s="34">
        <v>2400</v>
      </c>
      <c r="D33" s="35">
        <v>3890.019</v>
      </c>
      <c r="E33" s="35">
        <v>3481.313</v>
      </c>
      <c r="F33" s="36">
        <v>4522.218</v>
      </c>
      <c r="G33" s="34">
        <v>276.2</v>
      </c>
      <c r="H33" s="37">
        <v>168.4</v>
      </c>
      <c r="I33" s="35">
        <v>961633</v>
      </c>
      <c r="J33" s="36">
        <v>761427</v>
      </c>
    </row>
    <row r="34" spans="1:10" ht="15">
      <c r="A34" s="33" t="s">
        <v>24</v>
      </c>
      <c r="B34" s="34">
        <v>1790</v>
      </c>
      <c r="C34" s="34">
        <v>4958</v>
      </c>
      <c r="D34" s="35">
        <v>9190.228</v>
      </c>
      <c r="E34" s="35">
        <v>8492.218</v>
      </c>
      <c r="F34" s="36">
        <v>10623.859</v>
      </c>
      <c r="G34" s="34">
        <v>229.1</v>
      </c>
      <c r="H34" s="37">
        <v>162.4</v>
      </c>
      <c r="I34" s="35">
        <v>1945987</v>
      </c>
      <c r="J34" s="36">
        <v>1725077</v>
      </c>
    </row>
    <row r="35" spans="1:10" ht="15">
      <c r="A35" s="33" t="s">
        <v>25</v>
      </c>
      <c r="B35" s="34">
        <v>1310</v>
      </c>
      <c r="C35" s="34">
        <v>3606</v>
      </c>
      <c r="D35" s="35">
        <v>8106.838</v>
      </c>
      <c r="E35" s="35">
        <v>7492.461</v>
      </c>
      <c r="F35" s="36">
        <v>8838.833</v>
      </c>
      <c r="G35" s="34">
        <v>257.8</v>
      </c>
      <c r="H35" s="37">
        <v>168.2</v>
      </c>
      <c r="I35" s="35">
        <v>1931438</v>
      </c>
      <c r="J35" s="36">
        <v>1486944</v>
      </c>
    </row>
    <row r="36" spans="1:10" ht="15">
      <c r="A36" s="33" t="s">
        <v>26</v>
      </c>
      <c r="B36" s="34">
        <v>1420</v>
      </c>
      <c r="C36" s="34">
        <v>4530</v>
      </c>
      <c r="D36" s="35">
        <v>7453.887</v>
      </c>
      <c r="E36" s="35">
        <v>6934.886</v>
      </c>
      <c r="F36" s="36">
        <v>8177.287</v>
      </c>
      <c r="G36" s="34">
        <v>242</v>
      </c>
      <c r="H36" s="37">
        <v>166.2</v>
      </c>
      <c r="I36" s="35">
        <v>1678005</v>
      </c>
      <c r="J36" s="36">
        <v>1359417</v>
      </c>
    </row>
    <row r="37" spans="1:10" ht="15">
      <c r="A37" s="33" t="s">
        <v>27</v>
      </c>
      <c r="B37" s="34">
        <v>1370</v>
      </c>
      <c r="C37" s="34">
        <v>4088</v>
      </c>
      <c r="D37" s="35">
        <v>8256.304</v>
      </c>
      <c r="E37" s="35">
        <v>7736.898</v>
      </c>
      <c r="F37" s="36">
        <v>6326.555</v>
      </c>
      <c r="G37" s="34">
        <v>262</v>
      </c>
      <c r="H37" s="37">
        <v>168</v>
      </c>
      <c r="I37" s="35">
        <v>2027364</v>
      </c>
      <c r="J37" s="36">
        <v>1063129</v>
      </c>
    </row>
    <row r="38" spans="1:10" ht="15">
      <c r="A38" s="33" t="s">
        <v>28</v>
      </c>
      <c r="B38" s="34">
        <v>1840.9</v>
      </c>
      <c r="C38" s="34">
        <v>4214</v>
      </c>
      <c r="D38" s="35">
        <v>9543.651</v>
      </c>
      <c r="E38" s="35">
        <v>8899.586</v>
      </c>
      <c r="F38" s="36">
        <v>8023.725</v>
      </c>
      <c r="G38" s="34">
        <v>243.7</v>
      </c>
      <c r="H38" s="37">
        <v>167</v>
      </c>
      <c r="I38" s="35">
        <v>2168472</v>
      </c>
      <c r="J38" s="36">
        <v>1340261</v>
      </c>
    </row>
    <row r="39" spans="1:10" ht="15">
      <c r="A39" s="33" t="s">
        <v>29</v>
      </c>
      <c r="B39" s="34">
        <v>1060</v>
      </c>
      <c r="C39" s="34">
        <v>1876</v>
      </c>
      <c r="D39" s="35">
        <v>6640.076</v>
      </c>
      <c r="E39" s="35">
        <v>6377.945</v>
      </c>
      <c r="F39" s="36">
        <v>3498.011</v>
      </c>
      <c r="G39" s="34">
        <v>210.2</v>
      </c>
      <c r="H39" s="37">
        <v>154.7</v>
      </c>
      <c r="I39" s="35">
        <v>1340471</v>
      </c>
      <c r="J39" s="36">
        <v>541064</v>
      </c>
    </row>
    <row r="40" spans="1:10" ht="15">
      <c r="A40" s="38" t="s">
        <v>3</v>
      </c>
      <c r="B40" s="39">
        <v>12299</v>
      </c>
      <c r="C40" s="39">
        <v>35033</v>
      </c>
      <c r="D40" s="40">
        <f>SUM(D25:D39)</f>
        <v>64648.549</v>
      </c>
      <c r="E40" s="40">
        <f>SUM(E25:E39)</f>
        <v>59785.83700000001</v>
      </c>
      <c r="F40" s="40">
        <f>SUM(F25:F39)</f>
        <v>66409.667</v>
      </c>
      <c r="G40" s="39">
        <v>248.9</v>
      </c>
      <c r="H40" s="39">
        <v>166.1</v>
      </c>
      <c r="I40" s="40">
        <v>14880758</v>
      </c>
      <c r="J40" s="40">
        <v>11027686</v>
      </c>
    </row>
  </sheetData>
  <sheetProtection/>
  <mergeCells count="18">
    <mergeCell ref="C2:C3"/>
    <mergeCell ref="G23:G24"/>
    <mergeCell ref="H2:H3"/>
    <mergeCell ref="H23:H24"/>
    <mergeCell ref="A23:A24"/>
    <mergeCell ref="E23:E24"/>
    <mergeCell ref="I2:J2"/>
    <mergeCell ref="F23:F24"/>
    <mergeCell ref="I23:J23"/>
    <mergeCell ref="A2:A3"/>
    <mergeCell ref="E2:E3"/>
    <mergeCell ref="F2:F3"/>
    <mergeCell ref="G2:G3"/>
    <mergeCell ref="D2:D3"/>
    <mergeCell ref="D23:D24"/>
    <mergeCell ref="B2:B3"/>
    <mergeCell ref="B23:B24"/>
    <mergeCell ref="C23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="85" zoomScaleNormal="85" zoomScalePageLayoutView="0" workbookViewId="0" topLeftCell="A1">
      <selection activeCell="H19" sqref="H19"/>
    </sheetView>
  </sheetViews>
  <sheetFormatPr defaultColWidth="9.140625" defaultRowHeight="15"/>
  <cols>
    <col min="1" max="1" width="18.7109375" style="0" customWidth="1"/>
    <col min="2" max="4" width="12.00390625" style="0" customWidth="1"/>
  </cols>
  <sheetData>
    <row r="1" spans="1:4" ht="15.75">
      <c r="A1" s="8">
        <v>2012</v>
      </c>
      <c r="B1" s="4"/>
      <c r="C1" s="4"/>
      <c r="D1" s="4"/>
    </row>
    <row r="2" spans="1:4" ht="15.75" customHeight="1">
      <c r="A2" s="75" t="s">
        <v>4</v>
      </c>
      <c r="B2" s="76" t="s">
        <v>30</v>
      </c>
      <c r="C2" s="76"/>
      <c r="D2" s="76"/>
    </row>
    <row r="3" spans="1:4" ht="15">
      <c r="A3" s="75"/>
      <c r="B3" s="9" t="s">
        <v>31</v>
      </c>
      <c r="C3" s="9" t="s">
        <v>32</v>
      </c>
      <c r="D3" s="9" t="s">
        <v>33</v>
      </c>
    </row>
    <row r="4" spans="1:4" ht="15">
      <c r="A4" s="5" t="s">
        <v>15</v>
      </c>
      <c r="B4" s="6">
        <v>394893</v>
      </c>
      <c r="C4" s="6"/>
      <c r="D4" s="6">
        <v>13</v>
      </c>
    </row>
    <row r="5" spans="1:4" ht="15">
      <c r="A5" s="5" t="s">
        <v>16</v>
      </c>
      <c r="B5" s="6">
        <v>155035</v>
      </c>
      <c r="C5" s="6"/>
      <c r="D5" s="6">
        <v>247</v>
      </c>
    </row>
    <row r="6" spans="1:4" ht="15">
      <c r="A6" s="5" t="s">
        <v>17</v>
      </c>
      <c r="B6" s="6">
        <v>972892</v>
      </c>
      <c r="C6" s="6"/>
      <c r="D6" s="6">
        <v>22266</v>
      </c>
    </row>
    <row r="7" spans="1:4" ht="15">
      <c r="A7" s="5" t="s">
        <v>18</v>
      </c>
      <c r="B7" s="6">
        <v>551100</v>
      </c>
      <c r="C7" s="6"/>
      <c r="D7" s="6">
        <v>10</v>
      </c>
    </row>
    <row r="8" spans="1:4" ht="15">
      <c r="A8" s="5" t="s">
        <v>19</v>
      </c>
      <c r="B8" s="6">
        <v>782304</v>
      </c>
      <c r="C8" s="6"/>
      <c r="D8" s="6">
        <v>20234</v>
      </c>
    </row>
    <row r="9" spans="1:4" ht="15">
      <c r="A9" s="5" t="s">
        <v>20</v>
      </c>
      <c r="B9" s="6">
        <v>1205685</v>
      </c>
      <c r="C9" s="6"/>
      <c r="D9" s="6">
        <v>11046</v>
      </c>
    </row>
    <row r="10" spans="1:4" ht="15">
      <c r="A10" s="5" t="s">
        <v>21</v>
      </c>
      <c r="B10" s="6">
        <v>1102772</v>
      </c>
      <c r="C10" s="6"/>
      <c r="D10" s="6">
        <v>19863</v>
      </c>
    </row>
    <row r="11" spans="1:4" ht="15">
      <c r="A11" s="5" t="s">
        <v>22</v>
      </c>
      <c r="B11" s="6">
        <v>228012</v>
      </c>
      <c r="C11" s="6">
        <v>1101</v>
      </c>
      <c r="D11" s="6">
        <v>1687</v>
      </c>
    </row>
    <row r="12" spans="1:4" ht="15">
      <c r="A12" s="5" t="s">
        <v>23</v>
      </c>
      <c r="B12" s="6">
        <v>1608127</v>
      </c>
      <c r="C12" s="6"/>
      <c r="D12" s="6">
        <v>29317</v>
      </c>
    </row>
    <row r="13" spans="1:4" ht="15">
      <c r="A13" s="5" t="s">
        <v>24</v>
      </c>
      <c r="B13" s="6">
        <v>3629603</v>
      </c>
      <c r="C13" s="6"/>
      <c r="D13" s="6">
        <v>32667</v>
      </c>
    </row>
    <row r="14" spans="1:4" ht="15">
      <c r="A14" s="5" t="s">
        <v>25</v>
      </c>
      <c r="B14" s="6">
        <v>2831153</v>
      </c>
      <c r="C14" s="6">
        <v>250604</v>
      </c>
      <c r="D14" s="6">
        <v>1978</v>
      </c>
    </row>
    <row r="15" spans="1:4" ht="15">
      <c r="A15" s="5" t="s">
        <v>26</v>
      </c>
      <c r="B15" s="6">
        <v>3083590</v>
      </c>
      <c r="C15" s="6"/>
      <c r="D15" s="6">
        <v>26706</v>
      </c>
    </row>
    <row r="16" spans="1:4" ht="15">
      <c r="A16" s="5" t="s">
        <v>27</v>
      </c>
      <c r="B16" s="6">
        <v>2826898</v>
      </c>
      <c r="C16" s="6"/>
      <c r="D16" s="6">
        <v>44600</v>
      </c>
    </row>
    <row r="17" spans="1:4" ht="15">
      <c r="A17" s="5" t="s">
        <v>28</v>
      </c>
      <c r="B17" s="6">
        <v>3646277</v>
      </c>
      <c r="C17" s="6"/>
      <c r="D17" s="6">
        <v>74190</v>
      </c>
    </row>
    <row r="18" spans="1:4" ht="15">
      <c r="A18" s="5" t="s">
        <v>29</v>
      </c>
      <c r="B18" s="6">
        <v>1825852</v>
      </c>
      <c r="C18" s="6"/>
      <c r="D18" s="6">
        <v>207</v>
      </c>
    </row>
    <row r="19" spans="1:4" ht="15">
      <c r="A19" s="10" t="s">
        <v>3</v>
      </c>
      <c r="B19" s="7">
        <f>SUM(B4:B18)</f>
        <v>24844193</v>
      </c>
      <c r="C19" s="7">
        <f>SUM(C4:C18)</f>
        <v>251705</v>
      </c>
      <c r="D19" s="7">
        <f>SUM(D4:D18)</f>
        <v>285031</v>
      </c>
    </row>
    <row r="20" spans="1:4" ht="15">
      <c r="A20" s="10" t="s">
        <v>2</v>
      </c>
      <c r="B20" s="11">
        <f>B19/B40-1</f>
        <v>-0.0254600315408956</v>
      </c>
      <c r="C20" s="11">
        <f>C19/C40-1</f>
        <v>-0.03703349465348049</v>
      </c>
      <c r="D20" s="11">
        <f>D19/D40-1</f>
        <v>0.8531731325622371</v>
      </c>
    </row>
    <row r="21" spans="1:4" ht="15">
      <c r="A21" s="1"/>
      <c r="B21" s="2"/>
      <c r="C21" s="2"/>
      <c r="D21" s="2"/>
    </row>
    <row r="22" spans="1:4" ht="15">
      <c r="A22" s="8">
        <v>2011</v>
      </c>
      <c r="B22" s="3"/>
      <c r="C22" s="3"/>
      <c r="D22" s="3"/>
    </row>
    <row r="23" spans="1:4" ht="15.75" customHeight="1">
      <c r="A23" s="75" t="s">
        <v>4</v>
      </c>
      <c r="B23" s="76" t="s">
        <v>30</v>
      </c>
      <c r="C23" s="76"/>
      <c r="D23" s="76"/>
    </row>
    <row r="24" spans="1:4" ht="15">
      <c r="A24" s="75"/>
      <c r="B24" s="9" t="s">
        <v>31</v>
      </c>
      <c r="C24" s="9" t="s">
        <v>32</v>
      </c>
      <c r="D24" s="9" t="s">
        <v>33</v>
      </c>
    </row>
    <row r="25" spans="1:4" ht="15">
      <c r="A25" s="5" t="s">
        <v>15</v>
      </c>
      <c r="B25" s="6">
        <v>390283</v>
      </c>
      <c r="C25" s="6"/>
      <c r="D25" s="6">
        <v>19</v>
      </c>
    </row>
    <row r="26" spans="1:4" ht="15">
      <c r="A26" s="5" t="s">
        <v>16</v>
      </c>
      <c r="B26" s="6">
        <v>158145</v>
      </c>
      <c r="C26" s="6"/>
      <c r="D26" s="6">
        <v>138</v>
      </c>
    </row>
    <row r="27" spans="1:4" ht="15">
      <c r="A27" s="5" t="s">
        <v>17</v>
      </c>
      <c r="B27" s="6">
        <v>1059964</v>
      </c>
      <c r="C27" s="6"/>
      <c r="D27" s="6">
        <v>11802</v>
      </c>
    </row>
    <row r="28" spans="1:4" ht="15">
      <c r="A28" s="5" t="s">
        <v>18</v>
      </c>
      <c r="B28" s="6">
        <v>547038</v>
      </c>
      <c r="C28" s="6"/>
      <c r="D28" s="6">
        <v>425</v>
      </c>
    </row>
    <row r="29" spans="1:4" ht="15">
      <c r="A29" s="5" t="s">
        <v>19</v>
      </c>
      <c r="B29" s="6">
        <v>804597</v>
      </c>
      <c r="C29" s="6"/>
      <c r="D29" s="6">
        <v>13029</v>
      </c>
    </row>
    <row r="30" spans="1:4" ht="15">
      <c r="A30" s="5" t="s">
        <v>20</v>
      </c>
      <c r="B30" s="6">
        <v>1169439</v>
      </c>
      <c r="C30" s="6"/>
      <c r="D30" s="6">
        <v>3058</v>
      </c>
    </row>
    <row r="31" spans="1:4" ht="15">
      <c r="A31" s="5" t="s">
        <v>21</v>
      </c>
      <c r="B31" s="6">
        <v>1123027</v>
      </c>
      <c r="C31" s="6"/>
      <c r="D31" s="6">
        <v>6328</v>
      </c>
    </row>
    <row r="32" spans="1:4" ht="15">
      <c r="A32" s="5" t="s">
        <v>22</v>
      </c>
      <c r="B32" s="6">
        <v>283109</v>
      </c>
      <c r="C32" s="6">
        <v>6831</v>
      </c>
      <c r="D32" s="6">
        <v>523</v>
      </c>
    </row>
    <row r="33" spans="1:4" ht="15">
      <c r="A33" s="5" t="s">
        <v>23</v>
      </c>
      <c r="B33" s="6">
        <v>1714439</v>
      </c>
      <c r="C33" s="6"/>
      <c r="D33" s="6">
        <v>8621</v>
      </c>
    </row>
    <row r="34" spans="1:4" ht="15">
      <c r="A34" s="5" t="s">
        <v>24</v>
      </c>
      <c r="B34" s="6">
        <v>3655548</v>
      </c>
      <c r="C34" s="6"/>
      <c r="D34" s="6">
        <v>15516</v>
      </c>
    </row>
    <row r="35" spans="1:4" ht="15">
      <c r="A35" s="5" t="s">
        <v>25</v>
      </c>
      <c r="B35" s="6">
        <v>3162096</v>
      </c>
      <c r="C35" s="6">
        <v>254554</v>
      </c>
      <c r="D35" s="6">
        <v>1732</v>
      </c>
    </row>
    <row r="36" spans="1:4" ht="15">
      <c r="A36" s="5" t="s">
        <v>26</v>
      </c>
      <c r="B36" s="6">
        <v>3014952</v>
      </c>
      <c r="C36" s="6"/>
      <c r="D36" s="6">
        <v>22470</v>
      </c>
    </row>
    <row r="37" spans="1:4" ht="15">
      <c r="A37" s="5" t="s">
        <v>27</v>
      </c>
      <c r="B37" s="6">
        <v>3061433</v>
      </c>
      <c r="C37" s="6"/>
      <c r="D37" s="6">
        <v>29060</v>
      </c>
    </row>
    <row r="38" spans="1:4" ht="15">
      <c r="A38" s="5" t="s">
        <v>28</v>
      </c>
      <c r="B38" s="6">
        <v>3468071</v>
      </c>
      <c r="C38" s="6"/>
      <c r="D38" s="6">
        <v>40662</v>
      </c>
    </row>
    <row r="39" spans="1:4" ht="15">
      <c r="A39" s="5" t="s">
        <v>29</v>
      </c>
      <c r="B39" s="6">
        <v>1881111</v>
      </c>
      <c r="C39" s="6"/>
      <c r="D39" s="6">
        <v>424</v>
      </c>
    </row>
    <row r="40" spans="1:4" ht="15">
      <c r="A40" s="10" t="s">
        <v>3</v>
      </c>
      <c r="B40" s="7">
        <f>SUM(B25:B39)</f>
        <v>25493252</v>
      </c>
      <c r="C40" s="7">
        <f>SUM(C25:C39)</f>
        <v>261385</v>
      </c>
      <c r="D40" s="7">
        <f>SUM(D25:D39)</f>
        <v>153807</v>
      </c>
    </row>
  </sheetData>
  <sheetProtection/>
  <mergeCells count="4">
    <mergeCell ref="A23:A24"/>
    <mergeCell ref="B23:D23"/>
    <mergeCell ref="A2:A3"/>
    <mergeCell ref="B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="85" zoomScaleNormal="85" zoomScalePageLayoutView="0" workbookViewId="0" topLeftCell="A1">
      <selection activeCell="H14" sqref="H14"/>
    </sheetView>
  </sheetViews>
  <sheetFormatPr defaultColWidth="9.140625" defaultRowHeight="15"/>
  <cols>
    <col min="1" max="1" width="59.00390625" style="0" customWidth="1"/>
    <col min="2" max="4" width="13.00390625" style="0" customWidth="1"/>
  </cols>
  <sheetData>
    <row r="1" spans="1:4" ht="15">
      <c r="A1" s="55"/>
      <c r="B1" s="56">
        <v>2011</v>
      </c>
      <c r="C1" s="56">
        <v>2012</v>
      </c>
      <c r="D1" s="22" t="s">
        <v>2</v>
      </c>
    </row>
    <row r="2" spans="1:4" ht="15">
      <c r="A2" s="57" t="s">
        <v>34</v>
      </c>
      <c r="B2" s="12">
        <v>70069.655148</v>
      </c>
      <c r="C2" s="12">
        <v>65797</v>
      </c>
      <c r="D2" s="51">
        <f aca="true" t="shared" si="0" ref="D2:D10">C2/B2-1</f>
        <v>-0.060977253833708334</v>
      </c>
    </row>
    <row r="3" spans="1:4" ht="15">
      <c r="A3" s="58" t="s">
        <v>38</v>
      </c>
      <c r="B3" s="13">
        <v>11350.259553</v>
      </c>
      <c r="C3" s="13">
        <v>12012</v>
      </c>
      <c r="D3" s="51">
        <f t="shared" si="0"/>
        <v>0.05830178983220646</v>
      </c>
    </row>
    <row r="4" spans="1:4" ht="15">
      <c r="A4" s="58" t="s">
        <v>39</v>
      </c>
      <c r="B4" s="14">
        <v>55156.140106</v>
      </c>
      <c r="C4" s="14">
        <v>51129</v>
      </c>
      <c r="D4" s="51">
        <f t="shared" si="0"/>
        <v>-0.07301345051086916</v>
      </c>
    </row>
    <row r="5" spans="1:4" ht="15">
      <c r="A5" s="58" t="s">
        <v>40</v>
      </c>
      <c r="B5" s="14">
        <v>2051.895716</v>
      </c>
      <c r="C5" s="14">
        <v>1711</v>
      </c>
      <c r="D5" s="51">
        <f t="shared" si="0"/>
        <v>-0.16613695975960607</v>
      </c>
    </row>
    <row r="6" spans="1:4" ht="15">
      <c r="A6" s="58" t="s">
        <v>41</v>
      </c>
      <c r="B6" s="14">
        <v>1511.359773</v>
      </c>
      <c r="C6" s="14">
        <v>945</v>
      </c>
      <c r="D6" s="51">
        <f t="shared" si="0"/>
        <v>-0.3747352437969116</v>
      </c>
    </row>
    <row r="7" spans="1:4" ht="15">
      <c r="A7" s="59" t="s">
        <v>35</v>
      </c>
      <c r="B7" s="23">
        <v>10772.279231</v>
      </c>
      <c r="C7" s="23">
        <v>9645</v>
      </c>
      <c r="D7" s="52">
        <f t="shared" si="0"/>
        <v>-0.10464630621122084</v>
      </c>
    </row>
    <row r="8" spans="1:4" ht="15">
      <c r="A8" s="60" t="s">
        <v>39</v>
      </c>
      <c r="B8" s="24">
        <v>7372.26116</v>
      </c>
      <c r="C8" s="24">
        <v>6570</v>
      </c>
      <c r="D8" s="52">
        <f t="shared" si="0"/>
        <v>-0.10882158710720446</v>
      </c>
    </row>
    <row r="9" spans="1:4" ht="15">
      <c r="A9" s="60" t="s">
        <v>40</v>
      </c>
      <c r="B9" s="24">
        <v>3400.018071</v>
      </c>
      <c r="C9" s="24">
        <v>3075</v>
      </c>
      <c r="D9" s="52">
        <f t="shared" si="0"/>
        <v>-0.0955930422170983</v>
      </c>
    </row>
    <row r="10" spans="1:4" ht="15">
      <c r="A10" s="61" t="s">
        <v>36</v>
      </c>
      <c r="B10" s="16">
        <v>10610.507416666667</v>
      </c>
      <c r="C10" s="16">
        <v>10785</v>
      </c>
      <c r="D10" s="53">
        <f t="shared" si="0"/>
        <v>0.016445262840045327</v>
      </c>
    </row>
    <row r="11" spans="1:4" ht="15">
      <c r="A11" s="58" t="s">
        <v>38</v>
      </c>
      <c r="B11" s="54">
        <v>3473</v>
      </c>
      <c r="C11" s="54">
        <v>2813</v>
      </c>
      <c r="D11" s="53">
        <f aca="true" t="shared" si="1" ref="D11:D17">C11/B11-1</f>
        <v>-0.19003743161531816</v>
      </c>
    </row>
    <row r="12" spans="1:4" ht="15">
      <c r="A12" s="62" t="s">
        <v>42</v>
      </c>
      <c r="B12" s="54">
        <v>7138</v>
      </c>
      <c r="C12" s="54">
        <v>7972</v>
      </c>
      <c r="D12" s="53">
        <f t="shared" si="1"/>
        <v>0.116839450826562</v>
      </c>
    </row>
    <row r="13" spans="1:4" ht="15">
      <c r="A13" s="59" t="s">
        <v>37</v>
      </c>
      <c r="B13" s="24">
        <v>31</v>
      </c>
      <c r="C13" s="24">
        <v>5</v>
      </c>
      <c r="D13" s="52">
        <f t="shared" si="1"/>
        <v>-0.8387096774193549</v>
      </c>
    </row>
    <row r="14" spans="1:4" ht="15">
      <c r="A14" s="63" t="s">
        <v>43</v>
      </c>
      <c r="B14" s="24">
        <v>144675</v>
      </c>
      <c r="C14" s="24">
        <v>142281</v>
      </c>
      <c r="D14" s="52">
        <f t="shared" si="1"/>
        <v>-0.016547433903576936</v>
      </c>
    </row>
    <row r="15" spans="1:4" ht="15">
      <c r="A15" s="59" t="s">
        <v>44</v>
      </c>
      <c r="B15" s="23">
        <v>188768</v>
      </c>
      <c r="C15" s="23">
        <v>193464</v>
      </c>
      <c r="D15" s="20">
        <f t="shared" si="1"/>
        <v>0.024877097813188698</v>
      </c>
    </row>
    <row r="16" spans="1:4" ht="15">
      <c r="A16" s="60" t="s">
        <v>45</v>
      </c>
      <c r="B16" s="24">
        <v>480360</v>
      </c>
      <c r="C16" s="24">
        <v>481842</v>
      </c>
      <c r="D16" s="52">
        <f t="shared" si="1"/>
        <v>0.003085186110417082</v>
      </c>
    </row>
    <row r="17" spans="1:4" ht="15">
      <c r="A17" s="60" t="s">
        <v>42</v>
      </c>
      <c r="B17" s="24">
        <v>118509</v>
      </c>
      <c r="C17" s="24">
        <v>121502</v>
      </c>
      <c r="D17" s="52">
        <f t="shared" si="1"/>
        <v>0.025255465829599366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="85" zoomScaleNormal="85" zoomScalePageLayoutView="0" workbookViewId="0" topLeftCell="A1">
      <selection activeCell="H12" sqref="H12"/>
    </sheetView>
  </sheetViews>
  <sheetFormatPr defaultColWidth="9.140625" defaultRowHeight="15"/>
  <cols>
    <col min="1" max="1" width="60.57421875" style="0" customWidth="1"/>
    <col min="2" max="4" width="11.140625" style="0" customWidth="1"/>
  </cols>
  <sheetData>
    <row r="1" spans="1:4" ht="15">
      <c r="A1" s="64" t="s">
        <v>51</v>
      </c>
      <c r="B1" s="65">
        <v>2011</v>
      </c>
      <c r="C1" s="65">
        <v>2012</v>
      </c>
      <c r="D1" s="22" t="s">
        <v>2</v>
      </c>
    </row>
    <row r="2" spans="1:4" ht="15">
      <c r="A2" s="66" t="s">
        <v>47</v>
      </c>
      <c r="B2" s="17">
        <v>9592.496</v>
      </c>
      <c r="C2" s="17">
        <v>10066.855</v>
      </c>
      <c r="D2" s="15">
        <f>C2/B2-1</f>
        <v>0.049451050070805413</v>
      </c>
    </row>
    <row r="3" spans="1:4" ht="15">
      <c r="A3" s="67" t="s">
        <v>52</v>
      </c>
      <c r="B3" s="18">
        <v>2471.908</v>
      </c>
      <c r="C3" s="18">
        <v>2302.147</v>
      </c>
      <c r="D3" s="51">
        <f aca="true" t="shared" si="0" ref="D3:D17">C3/B3-1</f>
        <v>-0.06867609959593968</v>
      </c>
    </row>
    <row r="4" spans="1:4" ht="15">
      <c r="A4" s="67" t="s">
        <v>53</v>
      </c>
      <c r="B4" s="18">
        <v>1270.485</v>
      </c>
      <c r="C4" s="18">
        <v>2556.495</v>
      </c>
      <c r="D4" s="51">
        <f t="shared" si="0"/>
        <v>1.012219742854107</v>
      </c>
    </row>
    <row r="5" spans="1:4" ht="15">
      <c r="A5" s="67" t="s">
        <v>54</v>
      </c>
      <c r="B5" s="18">
        <v>5850.103</v>
      </c>
      <c r="C5" s="18">
        <v>5208.213</v>
      </c>
      <c r="D5" s="51">
        <f t="shared" si="0"/>
        <v>-0.10972285445230623</v>
      </c>
    </row>
    <row r="6" spans="1:4" ht="15">
      <c r="A6" s="68" t="s">
        <v>48</v>
      </c>
      <c r="B6" s="19">
        <v>2484.76</v>
      </c>
      <c r="C6" s="19">
        <v>2810.637</v>
      </c>
      <c r="D6" s="20">
        <f t="shared" si="0"/>
        <v>0.13115029218113627</v>
      </c>
    </row>
    <row r="7" spans="1:4" ht="15">
      <c r="A7" s="69" t="s">
        <v>52</v>
      </c>
      <c r="B7" s="21">
        <v>467.52</v>
      </c>
      <c r="C7" s="21">
        <v>467.53</v>
      </c>
      <c r="D7" s="52">
        <f t="shared" si="0"/>
        <v>2.1389459274434586E-05</v>
      </c>
    </row>
    <row r="8" spans="1:4" ht="15">
      <c r="A8" s="69" t="s">
        <v>53</v>
      </c>
      <c r="B8" s="21">
        <v>83.71</v>
      </c>
      <c r="C8" s="21">
        <v>392.216</v>
      </c>
      <c r="D8" s="52">
        <f t="shared" si="0"/>
        <v>3.6854139290407364</v>
      </c>
    </row>
    <row r="9" spans="1:4" ht="15">
      <c r="A9" s="69" t="s">
        <v>54</v>
      </c>
      <c r="B9" s="21">
        <v>1933.53</v>
      </c>
      <c r="C9" s="21">
        <v>1950.891</v>
      </c>
      <c r="D9" s="52">
        <f t="shared" si="0"/>
        <v>0.008978914213898959</v>
      </c>
    </row>
    <row r="10" spans="1:4" ht="15">
      <c r="A10" s="66" t="s">
        <v>49</v>
      </c>
      <c r="B10" s="17">
        <v>217.1</v>
      </c>
      <c r="C10" s="17">
        <v>218.5</v>
      </c>
      <c r="D10" s="15">
        <f t="shared" si="0"/>
        <v>0.006448641179180203</v>
      </c>
    </row>
    <row r="11" spans="1:4" ht="15">
      <c r="A11" s="67" t="s">
        <v>52</v>
      </c>
      <c r="B11" s="18">
        <v>241</v>
      </c>
      <c r="C11" s="18">
        <v>240.5</v>
      </c>
      <c r="D11" s="51">
        <f t="shared" si="0"/>
        <v>-0.0020746887966804906</v>
      </c>
    </row>
    <row r="12" spans="1:4" ht="15">
      <c r="A12" s="67" t="s">
        <v>53</v>
      </c>
      <c r="B12" s="18">
        <v>180.2</v>
      </c>
      <c r="C12" s="18">
        <v>208</v>
      </c>
      <c r="D12" s="51">
        <f t="shared" si="0"/>
        <v>0.15427302996670367</v>
      </c>
    </row>
    <row r="13" spans="1:4" ht="15">
      <c r="A13" s="67" t="s">
        <v>54</v>
      </c>
      <c r="B13" s="18">
        <v>215</v>
      </c>
      <c r="C13" s="18">
        <v>213.9</v>
      </c>
      <c r="D13" s="51">
        <f t="shared" si="0"/>
        <v>-0.005116279069767415</v>
      </c>
    </row>
    <row r="14" spans="1:4" ht="15">
      <c r="A14" s="68" t="s">
        <v>50</v>
      </c>
      <c r="B14" s="19">
        <v>149</v>
      </c>
      <c r="C14" s="19">
        <v>148.3</v>
      </c>
      <c r="D14" s="20">
        <f t="shared" si="0"/>
        <v>-0.0046979865771811236</v>
      </c>
    </row>
    <row r="15" spans="1:4" ht="15">
      <c r="A15" s="69" t="s">
        <v>52</v>
      </c>
      <c r="B15" s="21">
        <v>142.5</v>
      </c>
      <c r="C15" s="21">
        <v>148</v>
      </c>
      <c r="D15" s="52">
        <f t="shared" si="0"/>
        <v>0.03859649122807007</v>
      </c>
    </row>
    <row r="16" spans="1:4" ht="15">
      <c r="A16" s="69" t="s">
        <v>53</v>
      </c>
      <c r="B16" s="21">
        <v>145.5</v>
      </c>
      <c r="C16" s="21">
        <v>145.8</v>
      </c>
      <c r="D16" s="52">
        <f t="shared" si="0"/>
        <v>0.0020618556701030855</v>
      </c>
    </row>
    <row r="17" spans="1:4" ht="15">
      <c r="A17" s="69" t="s">
        <v>54</v>
      </c>
      <c r="B17" s="21">
        <v>150.7</v>
      </c>
      <c r="C17" s="21">
        <v>148.8</v>
      </c>
      <c r="D17" s="52">
        <f t="shared" si="0"/>
        <v>-0.012607830126078134</v>
      </c>
    </row>
    <row r="18" spans="1:4" ht="15">
      <c r="A18" s="70" t="s">
        <v>46</v>
      </c>
      <c r="B18" s="71">
        <f>B2/'Operational performance'!D40</f>
        <v>0.1483791384088141</v>
      </c>
      <c r="C18" s="71">
        <f>C2/'Operational performance'!D19</f>
        <v>0.164130557328848</v>
      </c>
      <c r="D18" s="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2011-11-15T07:57:16Z</dcterms:created>
  <dcterms:modified xsi:type="dcterms:W3CDTF">2013-07-17T12:11:13Z</dcterms:modified>
  <cp:category/>
  <cp:version/>
  <cp:contentType/>
  <cp:contentStatus/>
</cp:coreProperties>
</file>